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93cd618fbb0e233/Documents/"/>
    </mc:Choice>
  </mc:AlternateContent>
  <bookViews>
    <workbookView xWindow="7440" yWindow="0" windowWidth="24270" windowHeight="11970"/>
  </bookViews>
  <sheets>
    <sheet name="Table" sheetId="1" r:id="rId1"/>
    <sheet name="Chart - Normal Ind" sheetId="5" r:id="rId2"/>
    <sheet name="Chart - Advantage Ind" sheetId="6" r:id="rId3"/>
    <sheet name="Chart - Disadvantage Ind" sheetId="7" r:id="rId4"/>
    <sheet name="Chart - All Ind" sheetId="2" r:id="rId5"/>
    <sheet name="Chart - LowerThan" sheetId="3" r:id="rId6"/>
    <sheet name="Chart - HigherThan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H22" i="1" s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J22" i="1" s="1"/>
  <c r="D3" i="1"/>
  <c r="Q21" i="1" l="1"/>
  <c r="O22" i="1"/>
  <c r="H19" i="1"/>
  <c r="H15" i="1"/>
  <c r="H7" i="1"/>
  <c r="H14" i="1"/>
  <c r="H10" i="1"/>
  <c r="J21" i="1"/>
  <c r="M21" i="1" s="1"/>
  <c r="H13" i="1"/>
  <c r="H11" i="1"/>
  <c r="H18" i="1"/>
  <c r="H6" i="1"/>
  <c r="H21" i="1"/>
  <c r="H17" i="1"/>
  <c r="H9" i="1"/>
  <c r="H5" i="1"/>
  <c r="J20" i="1"/>
  <c r="H20" i="1"/>
  <c r="H16" i="1"/>
  <c r="H12" i="1"/>
  <c r="H8" i="1"/>
  <c r="H4" i="1"/>
  <c r="J11" i="1"/>
  <c r="O11" i="1"/>
  <c r="O15" i="1"/>
  <c r="H3" i="1"/>
  <c r="M22" i="1"/>
  <c r="O4" i="1"/>
  <c r="O8" i="1"/>
  <c r="O12" i="1"/>
  <c r="O16" i="1"/>
  <c r="O20" i="1"/>
  <c r="J15" i="1"/>
  <c r="O7" i="1"/>
  <c r="J17" i="1"/>
  <c r="M17" i="1" s="1"/>
  <c r="J13" i="1"/>
  <c r="M13" i="1" s="1"/>
  <c r="J9" i="1"/>
  <c r="J5" i="1"/>
  <c r="O5" i="1"/>
  <c r="O9" i="1"/>
  <c r="O13" i="1"/>
  <c r="O17" i="1"/>
  <c r="O21" i="1"/>
  <c r="J7" i="1"/>
  <c r="M7" i="1" s="1"/>
  <c r="O3" i="1"/>
  <c r="O19" i="1"/>
  <c r="M20" i="1"/>
  <c r="J14" i="1"/>
  <c r="J12" i="1"/>
  <c r="J8" i="1"/>
  <c r="M8" i="1" s="1"/>
  <c r="Q18" i="1"/>
  <c r="O6" i="1"/>
  <c r="O10" i="1"/>
  <c r="O14" i="1"/>
  <c r="O18" i="1"/>
  <c r="Q10" i="1"/>
  <c r="Q22" i="1"/>
  <c r="J6" i="1"/>
  <c r="Q3" i="1"/>
  <c r="Q7" i="1"/>
  <c r="Q11" i="1"/>
  <c r="Q15" i="1"/>
  <c r="Q19" i="1"/>
  <c r="J3" i="1"/>
  <c r="Q14" i="1"/>
  <c r="J10" i="1"/>
  <c r="Q4" i="1"/>
  <c r="Q8" i="1"/>
  <c r="Q12" i="1"/>
  <c r="Q16" i="1"/>
  <c r="Q20" i="1"/>
  <c r="J4" i="1"/>
  <c r="J16" i="1"/>
  <c r="Q6" i="1"/>
  <c r="J19" i="1"/>
  <c r="J18" i="1"/>
  <c r="Q5" i="1"/>
  <c r="Q9" i="1"/>
  <c r="Q13" i="1"/>
  <c r="Q17" i="1"/>
  <c r="C22" i="1"/>
  <c r="I22" i="1" s="1"/>
  <c r="K22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M11" i="1" l="1"/>
  <c r="M10" i="1"/>
  <c r="M6" i="1"/>
  <c r="M5" i="1"/>
  <c r="M4" i="1"/>
  <c r="M14" i="1"/>
  <c r="M12" i="1"/>
  <c r="M15" i="1"/>
  <c r="M19" i="1"/>
  <c r="M16" i="1"/>
  <c r="M9" i="1"/>
  <c r="P3" i="1"/>
  <c r="P7" i="1"/>
  <c r="P11" i="1"/>
  <c r="P15" i="1"/>
  <c r="P19" i="1"/>
  <c r="P8" i="1"/>
  <c r="P12" i="1"/>
  <c r="P16" i="1"/>
  <c r="P20" i="1"/>
  <c r="P9" i="1"/>
  <c r="P13" i="1"/>
  <c r="P21" i="1"/>
  <c r="P18" i="1"/>
  <c r="P4" i="1"/>
  <c r="P17" i="1"/>
  <c r="P6" i="1"/>
  <c r="P14" i="1"/>
  <c r="P22" i="1"/>
  <c r="P5" i="1"/>
  <c r="P10" i="1"/>
  <c r="M18" i="1"/>
  <c r="I7" i="1"/>
  <c r="K7" i="1" s="1"/>
  <c r="I11" i="1"/>
  <c r="K11" i="1" s="1"/>
  <c r="I15" i="1"/>
  <c r="K15" i="1" s="1"/>
  <c r="I19" i="1"/>
  <c r="K19" i="1" s="1"/>
  <c r="M3" i="1"/>
  <c r="I21" i="1"/>
  <c r="K21" i="1" s="1"/>
  <c r="I4" i="1"/>
  <c r="K4" i="1" s="1"/>
  <c r="I8" i="1"/>
  <c r="K8" i="1" s="1"/>
  <c r="I12" i="1"/>
  <c r="K12" i="1" s="1"/>
  <c r="I16" i="1"/>
  <c r="K16" i="1" s="1"/>
  <c r="I20" i="1"/>
  <c r="K20" i="1" s="1"/>
  <c r="I5" i="1"/>
  <c r="K5" i="1" s="1"/>
  <c r="I9" i="1"/>
  <c r="K9" i="1" s="1"/>
  <c r="I13" i="1"/>
  <c r="K13" i="1" s="1"/>
  <c r="I17" i="1"/>
  <c r="K17" i="1" s="1"/>
  <c r="I3" i="1"/>
  <c r="K3" i="1" s="1"/>
  <c r="I6" i="1"/>
  <c r="K6" i="1" s="1"/>
  <c r="I10" i="1"/>
  <c r="K10" i="1" s="1"/>
  <c r="I14" i="1"/>
  <c r="K14" i="1" s="1"/>
  <c r="I18" i="1"/>
  <c r="K18" i="1" s="1"/>
</calcChain>
</file>

<file path=xl/sharedStrings.xml><?xml version="1.0" encoding="utf-8"?>
<sst xmlns="http://schemas.openxmlformats.org/spreadsheetml/2006/main" count="15" uniqueCount="15">
  <si>
    <t>Advantage</t>
  </si>
  <si>
    <t>Disadvantage</t>
  </si>
  <si>
    <t>Normal</t>
  </si>
  <si>
    <t>Target</t>
  </si>
  <si>
    <t>Advantage Gain</t>
  </si>
  <si>
    <t>Disadvantage Loss</t>
  </si>
  <si>
    <t>Higher-than (Adv)</t>
  </si>
  <si>
    <t>Higher-than (Dis)</t>
  </si>
  <si>
    <t>Higher-than (Normal)</t>
  </si>
  <si>
    <t>Lower-than (Adv)</t>
  </si>
  <si>
    <t>Lower-than (Dis)</t>
  </si>
  <si>
    <t>Lower-than (Normal)</t>
  </si>
  <si>
    <t>Higher-than Gain (Adv)</t>
  </si>
  <si>
    <t>Higher-than Loss (Dis)</t>
  </si>
  <si>
    <t>Equivalent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</si>
</sst>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Table!$B$2</c:f>
              <c:strCache>
                <c:ptCount val="1"/>
                <c:pt idx="0">
                  <c:v>Normal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Table!$B$3:$B$22</c:f>
              <c:numCache>
                <c:formatCode>0.00%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44737952"/>
        <c:axId val="244736832"/>
      </c:lineChart>
      <c:catAx>
        <c:axId val="2447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36832"/>
        <c:crosses val="autoZero"/>
        <c:auto val="1"/>
        <c:lblAlgn val="ctr"/>
        <c:lblOffset val="100"/>
        <c:noMultiLvlLbl val="0"/>
      </c:catAx>
      <c:valAx>
        <c:axId val="244736832"/>
        <c:scaling>
          <c:orientation val="minMax"/>
          <c:max val="0.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37952"/>
        <c:crosses val="autoZero"/>
        <c:crossBetween val="between"/>
        <c:majorUnit val="2.0000000000000004E-2"/>
        <c:minorUnit val="1.0000000000000002E-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Advantage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Table!$C$3:$C$22</c:f>
              <c:numCache>
                <c:formatCode>0.00%</c:formatCode>
                <c:ptCount val="20"/>
                <c:pt idx="0">
                  <c:v>2.5000000000000001E-3</c:v>
                </c:pt>
                <c:pt idx="1">
                  <c:v>7.4999999999999997E-3</c:v>
                </c:pt>
                <c:pt idx="2">
                  <c:v>1.2500000000000001E-2</c:v>
                </c:pt>
                <c:pt idx="3">
                  <c:v>1.7500000000000002E-2</c:v>
                </c:pt>
                <c:pt idx="4">
                  <c:v>2.2499999999999999E-2</c:v>
                </c:pt>
                <c:pt idx="5">
                  <c:v>2.75E-2</c:v>
                </c:pt>
                <c:pt idx="6">
                  <c:v>3.2500000000000001E-2</c:v>
                </c:pt>
                <c:pt idx="7">
                  <c:v>3.7499999999999999E-2</c:v>
                </c:pt>
                <c:pt idx="8">
                  <c:v>4.2500000000000003E-2</c:v>
                </c:pt>
                <c:pt idx="9">
                  <c:v>4.7500000000000001E-2</c:v>
                </c:pt>
                <c:pt idx="10">
                  <c:v>5.2499999999999998E-2</c:v>
                </c:pt>
                <c:pt idx="11">
                  <c:v>5.7500000000000002E-2</c:v>
                </c:pt>
                <c:pt idx="12">
                  <c:v>6.25E-2</c:v>
                </c:pt>
                <c:pt idx="13">
                  <c:v>6.7500000000000004E-2</c:v>
                </c:pt>
                <c:pt idx="14">
                  <c:v>7.2499999999999995E-2</c:v>
                </c:pt>
                <c:pt idx="15">
                  <c:v>7.7499999999999999E-2</c:v>
                </c:pt>
                <c:pt idx="16">
                  <c:v>8.2500000000000004E-2</c:v>
                </c:pt>
                <c:pt idx="17">
                  <c:v>8.7499999999999994E-2</c:v>
                </c:pt>
                <c:pt idx="18">
                  <c:v>9.2499999999999999E-2</c:v>
                </c:pt>
                <c:pt idx="19">
                  <c:v>9.7500000000000003E-2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Table!$B$2</c:f>
              <c:strCache>
                <c:ptCount val="1"/>
                <c:pt idx="0">
                  <c:v>Normal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Table!$B$3:$B$22</c:f>
              <c:numCache>
                <c:formatCode>0.00%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47649264"/>
        <c:axId val="247649824"/>
      </c:lineChart>
      <c:catAx>
        <c:axId val="2476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49824"/>
        <c:crosses val="autoZero"/>
        <c:auto val="1"/>
        <c:lblAlgn val="ctr"/>
        <c:lblOffset val="100"/>
        <c:noMultiLvlLbl val="0"/>
      </c:catAx>
      <c:valAx>
        <c:axId val="247649824"/>
        <c:scaling>
          <c:orientation val="minMax"/>
          <c:max val="0.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49264"/>
        <c:crosses val="autoZero"/>
        <c:crossBetween val="between"/>
        <c:majorUnit val="2.0000000000000004E-2"/>
        <c:minorUnit val="1.0000000000000002E-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Table!$D$2</c:f>
              <c:strCache>
                <c:ptCount val="1"/>
                <c:pt idx="0">
                  <c:v>Disadvantage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Table!$D$3:$D$22</c:f>
              <c:numCache>
                <c:formatCode>0.00%</c:formatCode>
                <c:ptCount val="20"/>
                <c:pt idx="0">
                  <c:v>9.7500000000000003E-2</c:v>
                </c:pt>
                <c:pt idx="1">
                  <c:v>9.2499999999999999E-2</c:v>
                </c:pt>
                <c:pt idx="2">
                  <c:v>8.7499999999999994E-2</c:v>
                </c:pt>
                <c:pt idx="3">
                  <c:v>8.2500000000000004E-2</c:v>
                </c:pt>
                <c:pt idx="4">
                  <c:v>7.7499999999999999E-2</c:v>
                </c:pt>
                <c:pt idx="5">
                  <c:v>7.2499999999999995E-2</c:v>
                </c:pt>
                <c:pt idx="6">
                  <c:v>6.7500000000000004E-2</c:v>
                </c:pt>
                <c:pt idx="7">
                  <c:v>6.25E-2</c:v>
                </c:pt>
                <c:pt idx="8">
                  <c:v>5.7500000000000002E-2</c:v>
                </c:pt>
                <c:pt idx="9">
                  <c:v>5.2499999999999998E-2</c:v>
                </c:pt>
                <c:pt idx="10">
                  <c:v>4.7500000000000001E-2</c:v>
                </c:pt>
                <c:pt idx="11">
                  <c:v>4.2500000000000003E-2</c:v>
                </c:pt>
                <c:pt idx="12">
                  <c:v>3.7499999999999999E-2</c:v>
                </c:pt>
                <c:pt idx="13">
                  <c:v>3.2500000000000001E-2</c:v>
                </c:pt>
                <c:pt idx="14">
                  <c:v>2.75E-2</c:v>
                </c:pt>
                <c:pt idx="15">
                  <c:v>2.2499999999999999E-2</c:v>
                </c:pt>
                <c:pt idx="16">
                  <c:v>1.7500000000000002E-2</c:v>
                </c:pt>
                <c:pt idx="17">
                  <c:v>1.2500000000000001E-2</c:v>
                </c:pt>
                <c:pt idx="18">
                  <c:v>7.4999999999999997E-3</c:v>
                </c:pt>
                <c:pt idx="19">
                  <c:v>2.5000000000000001E-3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Table!$B$2</c:f>
              <c:strCache>
                <c:ptCount val="1"/>
                <c:pt idx="0">
                  <c:v>Normal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Table!$B$3:$B$22</c:f>
              <c:numCache>
                <c:formatCode>0.00%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47650944"/>
        <c:axId val="3226672"/>
      </c:lineChart>
      <c:catAx>
        <c:axId val="2476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6672"/>
        <c:crosses val="autoZero"/>
        <c:auto val="1"/>
        <c:lblAlgn val="ctr"/>
        <c:lblOffset val="100"/>
        <c:noMultiLvlLbl val="0"/>
      </c:catAx>
      <c:valAx>
        <c:axId val="3226672"/>
        <c:scaling>
          <c:orientation val="minMax"/>
          <c:max val="0.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50944"/>
        <c:crosses val="autoZero"/>
        <c:crossBetween val="between"/>
        <c:majorUnit val="2.0000000000000004E-2"/>
        <c:minorUnit val="1.0000000000000002E-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Advantage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Table!$C$3:$C$22</c:f>
              <c:numCache>
                <c:formatCode>0.00%</c:formatCode>
                <c:ptCount val="20"/>
                <c:pt idx="0">
                  <c:v>2.5000000000000001E-3</c:v>
                </c:pt>
                <c:pt idx="1">
                  <c:v>7.4999999999999997E-3</c:v>
                </c:pt>
                <c:pt idx="2">
                  <c:v>1.2500000000000001E-2</c:v>
                </c:pt>
                <c:pt idx="3">
                  <c:v>1.7500000000000002E-2</c:v>
                </c:pt>
                <c:pt idx="4">
                  <c:v>2.2499999999999999E-2</c:v>
                </c:pt>
                <c:pt idx="5">
                  <c:v>2.75E-2</c:v>
                </c:pt>
                <c:pt idx="6">
                  <c:v>3.2500000000000001E-2</c:v>
                </c:pt>
                <c:pt idx="7">
                  <c:v>3.7499999999999999E-2</c:v>
                </c:pt>
                <c:pt idx="8">
                  <c:v>4.2500000000000003E-2</c:v>
                </c:pt>
                <c:pt idx="9">
                  <c:v>4.7500000000000001E-2</c:v>
                </c:pt>
                <c:pt idx="10">
                  <c:v>5.2499999999999998E-2</c:v>
                </c:pt>
                <c:pt idx="11">
                  <c:v>5.7500000000000002E-2</c:v>
                </c:pt>
                <c:pt idx="12">
                  <c:v>6.25E-2</c:v>
                </c:pt>
                <c:pt idx="13">
                  <c:v>6.7500000000000004E-2</c:v>
                </c:pt>
                <c:pt idx="14">
                  <c:v>7.2499999999999995E-2</c:v>
                </c:pt>
                <c:pt idx="15">
                  <c:v>7.7499999999999999E-2</c:v>
                </c:pt>
                <c:pt idx="16">
                  <c:v>8.2500000000000004E-2</c:v>
                </c:pt>
                <c:pt idx="17">
                  <c:v>8.7499999999999994E-2</c:v>
                </c:pt>
                <c:pt idx="18">
                  <c:v>9.2499999999999999E-2</c:v>
                </c:pt>
                <c:pt idx="19">
                  <c:v>9.7500000000000003E-2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Table!$D$2</c:f>
              <c:strCache>
                <c:ptCount val="1"/>
                <c:pt idx="0">
                  <c:v>Disadvantage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Table!$D$3:$D$22</c:f>
              <c:numCache>
                <c:formatCode>0.00%</c:formatCode>
                <c:ptCount val="20"/>
                <c:pt idx="0">
                  <c:v>9.7500000000000003E-2</c:v>
                </c:pt>
                <c:pt idx="1">
                  <c:v>9.2499999999999999E-2</c:v>
                </c:pt>
                <c:pt idx="2">
                  <c:v>8.7499999999999994E-2</c:v>
                </c:pt>
                <c:pt idx="3">
                  <c:v>8.2500000000000004E-2</c:v>
                </c:pt>
                <c:pt idx="4">
                  <c:v>7.7499999999999999E-2</c:v>
                </c:pt>
                <c:pt idx="5">
                  <c:v>7.2499999999999995E-2</c:v>
                </c:pt>
                <c:pt idx="6">
                  <c:v>6.7500000000000004E-2</c:v>
                </c:pt>
                <c:pt idx="7">
                  <c:v>6.25E-2</c:v>
                </c:pt>
                <c:pt idx="8">
                  <c:v>5.7500000000000002E-2</c:v>
                </c:pt>
                <c:pt idx="9">
                  <c:v>5.2499999999999998E-2</c:v>
                </c:pt>
                <c:pt idx="10">
                  <c:v>4.7500000000000001E-2</c:v>
                </c:pt>
                <c:pt idx="11">
                  <c:v>4.2500000000000003E-2</c:v>
                </c:pt>
                <c:pt idx="12">
                  <c:v>3.7499999999999999E-2</c:v>
                </c:pt>
                <c:pt idx="13">
                  <c:v>3.2500000000000001E-2</c:v>
                </c:pt>
                <c:pt idx="14">
                  <c:v>2.75E-2</c:v>
                </c:pt>
                <c:pt idx="15">
                  <c:v>2.2499999999999999E-2</c:v>
                </c:pt>
                <c:pt idx="16">
                  <c:v>1.7500000000000002E-2</c:v>
                </c:pt>
                <c:pt idx="17">
                  <c:v>1.2500000000000001E-2</c:v>
                </c:pt>
                <c:pt idx="18">
                  <c:v>7.4999999999999997E-3</c:v>
                </c:pt>
                <c:pt idx="19">
                  <c:v>2.5000000000000001E-3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Table!$B$2</c:f>
              <c:strCache>
                <c:ptCount val="1"/>
                <c:pt idx="0">
                  <c:v>Normal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Table!$B$3:$B$22</c:f>
              <c:numCache>
                <c:formatCode>0.00%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3093104"/>
        <c:axId val="193093664"/>
      </c:lineChart>
      <c:catAx>
        <c:axId val="19309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93664"/>
        <c:crosses val="autoZero"/>
        <c:auto val="1"/>
        <c:lblAlgn val="ctr"/>
        <c:lblOffset val="100"/>
        <c:noMultiLvlLbl val="0"/>
      </c:catAx>
      <c:valAx>
        <c:axId val="193093664"/>
        <c:scaling>
          <c:orientation val="minMax"/>
          <c:max val="0.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93104"/>
        <c:crosses val="autoZero"/>
        <c:crossBetween val="between"/>
        <c:majorUnit val="2.0000000000000004E-2"/>
        <c:minorUnit val="1.0000000000000002E-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Lower Than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Table!$P$2</c:f>
              <c:strCache>
                <c:ptCount val="1"/>
                <c:pt idx="0">
                  <c:v>Lower-than (Adv)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Table!$P$3:$P$22</c:f>
              <c:numCache>
                <c:formatCode>0.00%</c:formatCode>
                <c:ptCount val="20"/>
                <c:pt idx="0">
                  <c:v>2.5000000000000001E-3</c:v>
                </c:pt>
                <c:pt idx="1">
                  <c:v>0.01</c:v>
                </c:pt>
                <c:pt idx="2">
                  <c:v>2.2499999999999999E-2</c:v>
                </c:pt>
                <c:pt idx="3">
                  <c:v>0.04</c:v>
                </c:pt>
                <c:pt idx="4">
                  <c:v>6.25E-2</c:v>
                </c:pt>
                <c:pt idx="5">
                  <c:v>0.09</c:v>
                </c:pt>
                <c:pt idx="6">
                  <c:v>0.1225</c:v>
                </c:pt>
                <c:pt idx="7">
                  <c:v>0.16</c:v>
                </c:pt>
                <c:pt idx="8">
                  <c:v>0.20250000000000001</c:v>
                </c:pt>
                <c:pt idx="9">
                  <c:v>0.25</c:v>
                </c:pt>
                <c:pt idx="10">
                  <c:v>0.30249999999999999</c:v>
                </c:pt>
                <c:pt idx="11">
                  <c:v>0.36</c:v>
                </c:pt>
                <c:pt idx="12">
                  <c:v>0.42249999999999999</c:v>
                </c:pt>
                <c:pt idx="13">
                  <c:v>0.49</c:v>
                </c:pt>
                <c:pt idx="14">
                  <c:v>0.5625</c:v>
                </c:pt>
                <c:pt idx="15">
                  <c:v>0.64</c:v>
                </c:pt>
                <c:pt idx="16">
                  <c:v>0.72250000000000003</c:v>
                </c:pt>
                <c:pt idx="17">
                  <c:v>0.81</c:v>
                </c:pt>
                <c:pt idx="18">
                  <c:v>0.90250000000000008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Table!$Q$2</c:f>
              <c:strCache>
                <c:ptCount val="1"/>
                <c:pt idx="0">
                  <c:v>Lower-than (Dis)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Table!$Q$3:$Q$22</c:f>
              <c:numCache>
                <c:formatCode>0.00%</c:formatCode>
                <c:ptCount val="20"/>
                <c:pt idx="0">
                  <c:v>9.7500000000000003E-2</c:v>
                </c:pt>
                <c:pt idx="1">
                  <c:v>0.19</c:v>
                </c:pt>
                <c:pt idx="2">
                  <c:v>0.27749999999999997</c:v>
                </c:pt>
                <c:pt idx="3">
                  <c:v>0.36</c:v>
                </c:pt>
                <c:pt idx="4">
                  <c:v>0.4375</c:v>
                </c:pt>
                <c:pt idx="5">
                  <c:v>0.51</c:v>
                </c:pt>
                <c:pt idx="6">
                  <c:v>0.57750000000000001</c:v>
                </c:pt>
                <c:pt idx="7">
                  <c:v>0.64</c:v>
                </c:pt>
                <c:pt idx="8">
                  <c:v>0.69750000000000001</c:v>
                </c:pt>
                <c:pt idx="9">
                  <c:v>0.75</c:v>
                </c:pt>
                <c:pt idx="10">
                  <c:v>0.79749999999999999</c:v>
                </c:pt>
                <c:pt idx="11">
                  <c:v>0.84</c:v>
                </c:pt>
                <c:pt idx="12">
                  <c:v>0.87749999999999995</c:v>
                </c:pt>
                <c:pt idx="13">
                  <c:v>0.90999999999999992</c:v>
                </c:pt>
                <c:pt idx="14">
                  <c:v>0.93749999999999989</c:v>
                </c:pt>
                <c:pt idx="15">
                  <c:v>0.95999999999999985</c:v>
                </c:pt>
                <c:pt idx="16">
                  <c:v>0.97749999999999981</c:v>
                </c:pt>
                <c:pt idx="17">
                  <c:v>0.98999999999999977</c:v>
                </c:pt>
                <c:pt idx="18">
                  <c:v>0.99749999999999972</c:v>
                </c:pt>
                <c:pt idx="19">
                  <c:v>0.99999999999999967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Table!$O$2</c:f>
              <c:strCache>
                <c:ptCount val="1"/>
                <c:pt idx="0">
                  <c:v>Lower-than (Normal)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pPr>
              <a:solidFill>
                <a:schemeClr val="accent3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Table!$O$3:$O$22</c:f>
              <c:numCache>
                <c:formatCode>0.00%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lt1"/>
              </a:solidFill>
              <a:round/>
            </a:ln>
            <a:effectLst/>
          </c:spPr>
        </c:hiLowLines>
        <c:axId val="195271280"/>
        <c:axId val="195265120"/>
      </c:stockChart>
      <c:catAx>
        <c:axId val="1952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65120"/>
        <c:crosses val="autoZero"/>
        <c:auto val="1"/>
        <c:lblAlgn val="ctr"/>
        <c:lblOffset val="100"/>
        <c:noMultiLvlLbl val="0"/>
      </c:catAx>
      <c:valAx>
        <c:axId val="195265120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Equal to or Higher than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Table!$I$2</c:f>
              <c:strCache>
                <c:ptCount val="1"/>
                <c:pt idx="0">
                  <c:v>Higher-than (Adv)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Table!$I$3:$I$22</c:f>
              <c:numCache>
                <c:formatCode>0.00%</c:formatCode>
                <c:ptCount val="20"/>
                <c:pt idx="0">
                  <c:v>1</c:v>
                </c:pt>
                <c:pt idx="1">
                  <c:v>0.99750000000000005</c:v>
                </c:pt>
                <c:pt idx="2">
                  <c:v>0.9900000000000001</c:v>
                </c:pt>
                <c:pt idx="3">
                  <c:v>0.97750000000000015</c:v>
                </c:pt>
                <c:pt idx="4">
                  <c:v>0.96000000000000008</c:v>
                </c:pt>
                <c:pt idx="5">
                  <c:v>0.93750000000000011</c:v>
                </c:pt>
                <c:pt idx="6">
                  <c:v>0.91000000000000014</c:v>
                </c:pt>
                <c:pt idx="7">
                  <c:v>0.87750000000000006</c:v>
                </c:pt>
                <c:pt idx="8">
                  <c:v>0.84000000000000008</c:v>
                </c:pt>
                <c:pt idx="9">
                  <c:v>0.7975000000000001</c:v>
                </c:pt>
                <c:pt idx="10">
                  <c:v>0.75000000000000011</c:v>
                </c:pt>
                <c:pt idx="11">
                  <c:v>0.69750000000000012</c:v>
                </c:pt>
                <c:pt idx="12">
                  <c:v>0.64000000000000012</c:v>
                </c:pt>
                <c:pt idx="13">
                  <c:v>0.57750000000000012</c:v>
                </c:pt>
                <c:pt idx="14">
                  <c:v>0.51</c:v>
                </c:pt>
                <c:pt idx="15">
                  <c:v>0.4375</c:v>
                </c:pt>
                <c:pt idx="16">
                  <c:v>0.36</c:v>
                </c:pt>
                <c:pt idx="17">
                  <c:v>0.27749999999999997</c:v>
                </c:pt>
                <c:pt idx="18">
                  <c:v>0.19</c:v>
                </c:pt>
                <c:pt idx="19">
                  <c:v>9.7500000000000003E-2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Table!$J$2</c:f>
              <c:strCache>
                <c:ptCount val="1"/>
                <c:pt idx="0">
                  <c:v>Higher-than (Dis)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dLbl>
              <c:idx val="19"/>
              <c:numFmt formatCode="0.0%" sourceLinked="0"/>
              <c:spPr>
                <a:solidFill>
                  <a:schemeClr val="lt1">
                    <a:alpha val="9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Table!$J$3:$J$22</c:f>
              <c:numCache>
                <c:formatCode>0.00%</c:formatCode>
                <c:ptCount val="20"/>
                <c:pt idx="0">
                  <c:v>0.99999999999999967</c:v>
                </c:pt>
                <c:pt idx="1">
                  <c:v>0.90249999999999964</c:v>
                </c:pt>
                <c:pt idx="2">
                  <c:v>0.80999999999999972</c:v>
                </c:pt>
                <c:pt idx="3">
                  <c:v>0.7224999999999997</c:v>
                </c:pt>
                <c:pt idx="4">
                  <c:v>0.63999999999999968</c:v>
                </c:pt>
                <c:pt idx="5">
                  <c:v>0.56249999999999978</c:v>
                </c:pt>
                <c:pt idx="6">
                  <c:v>0.49</c:v>
                </c:pt>
                <c:pt idx="7">
                  <c:v>0.42249999999999999</c:v>
                </c:pt>
                <c:pt idx="8">
                  <c:v>0.3600000000000001</c:v>
                </c:pt>
                <c:pt idx="9">
                  <c:v>0.30250000000000005</c:v>
                </c:pt>
                <c:pt idx="10">
                  <c:v>0.25</c:v>
                </c:pt>
                <c:pt idx="11">
                  <c:v>0.20250000000000001</c:v>
                </c:pt>
                <c:pt idx="12">
                  <c:v>0.16000000000000003</c:v>
                </c:pt>
                <c:pt idx="13">
                  <c:v>0.1225</c:v>
                </c:pt>
                <c:pt idx="14">
                  <c:v>0.09</c:v>
                </c:pt>
                <c:pt idx="15">
                  <c:v>6.25E-2</c:v>
                </c:pt>
                <c:pt idx="16">
                  <c:v>4.0000000000000008E-2</c:v>
                </c:pt>
                <c:pt idx="17">
                  <c:v>2.2499999999999999E-2</c:v>
                </c:pt>
                <c:pt idx="18">
                  <c:v>0.01</c:v>
                </c:pt>
                <c:pt idx="19">
                  <c:v>2.5000000000000001E-3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Table!$H$2</c:f>
              <c:strCache>
                <c:ptCount val="1"/>
                <c:pt idx="0">
                  <c:v>Higher-than (Normal)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pPr>
              <a:solidFill>
                <a:schemeClr val="accent3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numFmt formatCode="0%" sourceLinked="0"/>
            <c:spPr>
              <a:solidFill>
                <a:schemeClr val="lt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Table!$H$3:$H$22</c:f>
              <c:numCache>
                <c:formatCode>0.00%</c:formatCode>
                <c:ptCount val="20"/>
                <c:pt idx="0">
                  <c:v>1.0000000000000002</c:v>
                </c:pt>
                <c:pt idx="1">
                  <c:v>0.95000000000000029</c:v>
                </c:pt>
                <c:pt idx="2">
                  <c:v>0.90000000000000024</c:v>
                </c:pt>
                <c:pt idx="3">
                  <c:v>0.8500000000000002</c:v>
                </c:pt>
                <c:pt idx="4">
                  <c:v>0.80000000000000016</c:v>
                </c:pt>
                <c:pt idx="5">
                  <c:v>0.75000000000000011</c:v>
                </c:pt>
                <c:pt idx="6">
                  <c:v>0.70000000000000007</c:v>
                </c:pt>
                <c:pt idx="7">
                  <c:v>0.65</c:v>
                </c:pt>
                <c:pt idx="8">
                  <c:v>0.6</c:v>
                </c:pt>
                <c:pt idx="9">
                  <c:v>0.54999999999999993</c:v>
                </c:pt>
                <c:pt idx="10">
                  <c:v>0.49999999999999994</c:v>
                </c:pt>
                <c:pt idx="11">
                  <c:v>0.44999999999999996</c:v>
                </c:pt>
                <c:pt idx="12">
                  <c:v>0.39999999999999997</c:v>
                </c:pt>
                <c:pt idx="13">
                  <c:v>0.35</c:v>
                </c:pt>
                <c:pt idx="14">
                  <c:v>0.3</c:v>
                </c:pt>
                <c:pt idx="15">
                  <c:v>0.25</c:v>
                </c:pt>
                <c:pt idx="16">
                  <c:v>0.2</c:v>
                </c:pt>
                <c:pt idx="17">
                  <c:v>0.15000000000000002</c:v>
                </c:pt>
                <c:pt idx="18">
                  <c:v>0.1</c:v>
                </c:pt>
                <c:pt idx="19">
                  <c:v>0.05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lt1"/>
              </a:solidFill>
              <a:round/>
            </a:ln>
            <a:effectLst/>
          </c:spPr>
        </c:hiLowLines>
        <c:axId val="245566640"/>
        <c:axId val="194828864"/>
      </c:stockChart>
      <c:catAx>
        <c:axId val="24556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8864"/>
        <c:crosses val="autoZero"/>
        <c:auto val="1"/>
        <c:lblAlgn val="ctr"/>
        <c:lblOffset val="100"/>
        <c:noMultiLvlLbl val="0"/>
      </c:catAx>
      <c:valAx>
        <c:axId val="194828864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6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cs:styleClr val="0"/>
    </cs:fontRef>
    <cs:spPr>
      <a:solidFill>
        <a:schemeClr val="lt1">
          <a:alpha val="90000"/>
        </a:schemeClr>
      </a:solidFill>
    </cs:spPr>
    <cs:defRPr sz="900" b="1" kern="1200"/>
    <cs:bodyPr vertOverflow="clip" horzOverflow="clip" wrap="square" lIns="38100" tIns="19050" rIns="38100" bIns="19050" anchor="ctr">
      <a:spAutoFit/>
    </cs:bodyPr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25000"/>
        </a:schemeClr>
      </a:solidFill>
      <a:effectLst>
        <a:innerShdw blurRad="114300">
          <a:schemeClr val="phClr"/>
        </a:innerShdw>
      </a:effectLst>
    </cs:spPr>
  </cs:dataPoint>
  <cs:dataPoint3D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10000"/>
        </a:schemeClr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lt1"/>
        </a:fgClr>
        <a:bgClr>
          <a:schemeClr val="phClr"/>
        </a:bgClr>
      </a:pattFill>
      <a:ln w="9525" cap="flat" cmpd="sng" algn="ctr">
        <a:solidFill>
          <a:schemeClr val="lt1">
            <a:alpha val="50000"/>
          </a:schemeClr>
        </a:solidFill>
        <a:round/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15875" cap="flat" cmpd="sng" algn="ctr">
        <a:solidFill>
          <a:schemeClr val="lt1"/>
        </a:solidFill>
        <a:round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lt1"/>
        </a:bgClr>
      </a:pattFill>
      <a:ln w="9525" cap="flat" cmpd="sng" algn="ctr">
        <a:solidFill>
          <a:schemeClr val="lt1">
            <a:lumMod val="85000"/>
            <a:alpha val="50000"/>
          </a:schemeClr>
        </a:solidFill>
        <a:round/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cs:styleClr val="0"/>
    </cs:fontRef>
    <cs:spPr>
      <a:solidFill>
        <a:schemeClr val="lt1">
          <a:alpha val="90000"/>
        </a:schemeClr>
      </a:solidFill>
    </cs:spPr>
    <cs:defRPr sz="900" b="1" kern="1200"/>
    <cs:bodyPr vertOverflow="clip" horzOverflow="clip" wrap="square" lIns="38100" tIns="19050" rIns="38100" bIns="19050" anchor="ctr">
      <a:spAutoFit/>
    </cs:bodyPr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25000"/>
        </a:schemeClr>
      </a:solidFill>
      <a:effectLst>
        <a:innerShdw blurRad="114300">
          <a:schemeClr val="phClr"/>
        </a:innerShdw>
      </a:effectLst>
    </cs:spPr>
  </cs:dataPoint>
  <cs:dataPoint3D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10000"/>
        </a:schemeClr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lt1"/>
        </a:fgClr>
        <a:bgClr>
          <a:schemeClr val="phClr"/>
        </a:bgClr>
      </a:pattFill>
      <a:ln w="9525" cap="flat" cmpd="sng" algn="ctr">
        <a:solidFill>
          <a:schemeClr val="lt1">
            <a:alpha val="50000"/>
          </a:schemeClr>
        </a:solidFill>
        <a:round/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15875" cap="flat" cmpd="sng" algn="ctr">
        <a:solidFill>
          <a:schemeClr val="lt1"/>
        </a:solidFill>
        <a:round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lt1"/>
        </a:bgClr>
      </a:pattFill>
      <a:ln w="9525" cap="flat" cmpd="sng" algn="ctr">
        <a:solidFill>
          <a:schemeClr val="lt1">
            <a:lumMod val="85000"/>
            <a:alpha val="50000"/>
          </a:schemeClr>
        </a:solidFill>
        <a:round/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21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590550</xdr:colOff>
      <xdr:row>27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topLeftCell="D1" workbookViewId="0">
      <selection activeCell="E2" sqref="E2"/>
    </sheetView>
  </sheetViews>
  <sheetFormatPr defaultRowHeight="15" x14ac:dyDescent="0.25"/>
  <cols>
    <col min="2" max="2" width="12.85546875" bestFit="1" customWidth="1"/>
    <col min="3" max="3" width="10.42578125" bestFit="1" customWidth="1"/>
    <col min="4" max="4" width="12.85546875" bestFit="1" customWidth="1"/>
    <col min="5" max="5" width="15.140625" bestFit="1" customWidth="1"/>
    <col min="6" max="6" width="17.28515625" bestFit="1" customWidth="1"/>
    <col min="7" max="7" width="12.85546875" customWidth="1"/>
    <col min="8" max="8" width="15.28515625" bestFit="1" customWidth="1"/>
    <col min="9" max="9" width="16.7109375" bestFit="1" customWidth="1"/>
    <col min="10" max="10" width="16" bestFit="1" customWidth="1"/>
    <col min="11" max="11" width="21.85546875" bestFit="1" customWidth="1"/>
    <col min="12" max="12" width="16.42578125" bestFit="1" customWidth="1"/>
    <col min="13" max="13" width="20.5703125" bestFit="1" customWidth="1"/>
    <col min="14" max="14" width="17.28515625" customWidth="1"/>
    <col min="15" max="15" width="17.42578125" customWidth="1"/>
    <col min="16" max="16" width="15.7109375" customWidth="1"/>
    <col min="17" max="17" width="15" customWidth="1"/>
  </cols>
  <sheetData>
    <row r="2" spans="1:17" x14ac:dyDescent="0.25">
      <c r="A2" s="3" t="s">
        <v>3</v>
      </c>
      <c r="B2" s="3" t="s">
        <v>2</v>
      </c>
      <c r="C2" s="3" t="s">
        <v>0</v>
      </c>
      <c r="D2" s="3" t="s">
        <v>1</v>
      </c>
      <c r="E2" s="3" t="s">
        <v>4</v>
      </c>
      <c r="F2" s="3" t="s">
        <v>5</v>
      </c>
      <c r="G2" s="3"/>
      <c r="H2" s="3" t="s">
        <v>8</v>
      </c>
      <c r="I2" s="3" t="s">
        <v>6</v>
      </c>
      <c r="J2" s="3" t="s">
        <v>7</v>
      </c>
      <c r="K2" s="3" t="s">
        <v>12</v>
      </c>
      <c r="L2" s="3" t="s">
        <v>14</v>
      </c>
      <c r="M2" s="3" t="s">
        <v>13</v>
      </c>
      <c r="N2" s="3"/>
      <c r="O2" s="3" t="s">
        <v>11</v>
      </c>
      <c r="P2" s="3" t="s">
        <v>9</v>
      </c>
      <c r="Q2" s="3" t="s">
        <v>10</v>
      </c>
    </row>
    <row r="3" spans="1:17" x14ac:dyDescent="0.25">
      <c r="A3">
        <v>1</v>
      </c>
      <c r="B3" s="1">
        <f>1/20</f>
        <v>0.05</v>
      </c>
      <c r="C3" s="1">
        <f t="shared" ref="C3:C22" si="0">(POWER(A3,2)-POWER(A3-1,2)) / 400</f>
        <v>2.5000000000000001E-3</v>
      </c>
      <c r="D3" s="1">
        <f t="shared" ref="D3:D22" si="1">(2*(20-A3)+1)/400</f>
        <v>9.7500000000000003E-2</v>
      </c>
      <c r="E3" s="1">
        <f>C3-B3</f>
        <v>-4.7500000000000001E-2</v>
      </c>
      <c r="F3" s="1">
        <f>D3-B3</f>
        <v>4.7500000000000001E-2</v>
      </c>
      <c r="G3" s="1"/>
      <c r="H3" s="1">
        <f>SUM(B3:B22)</f>
        <v>1.0000000000000002</v>
      </c>
      <c r="I3" s="1">
        <f>SUM(C3:C22)</f>
        <v>1</v>
      </c>
      <c r="J3" s="1">
        <f>SUM(D3:D22)</f>
        <v>0.99999999999999967</v>
      </c>
      <c r="K3" s="2">
        <f t="shared" ref="K3:K22" si="2">I3-H3</f>
        <v>0</v>
      </c>
      <c r="L3" s="4" t="str">
        <f xml:space="preserve"> CONCATENATE("+", ROUNDDOWN(K3/5*100, 0))</f>
        <v>+0</v>
      </c>
      <c r="M3" s="2">
        <f t="shared" ref="M3:M22" si="3">J3-H3</f>
        <v>0</v>
      </c>
      <c r="N3" s="2"/>
      <c r="O3" s="1">
        <f>B3</f>
        <v>0.05</v>
      </c>
      <c r="P3" s="1">
        <f>C3</f>
        <v>2.5000000000000001E-3</v>
      </c>
      <c r="Q3" s="1">
        <f>D3</f>
        <v>9.7500000000000003E-2</v>
      </c>
    </row>
    <row r="4" spans="1:17" x14ac:dyDescent="0.25">
      <c r="A4">
        <v>2</v>
      </c>
      <c r="B4" s="1">
        <f t="shared" ref="B4:B22" si="4">1/20</f>
        <v>0.05</v>
      </c>
      <c r="C4" s="1">
        <f t="shared" si="0"/>
        <v>7.4999999999999997E-3</v>
      </c>
      <c r="D4" s="1">
        <f t="shared" si="1"/>
        <v>9.2499999999999999E-2</v>
      </c>
      <c r="E4" s="1">
        <f t="shared" ref="E4:E22" si="5">C4-B4</f>
        <v>-4.2500000000000003E-2</v>
      </c>
      <c r="F4" s="1">
        <f t="shared" ref="F4:F22" si="6">D4-B4</f>
        <v>4.2499999999999996E-2</v>
      </c>
      <c r="G4" s="1"/>
      <c r="H4" s="1">
        <f>SUM(B4:B22)</f>
        <v>0.95000000000000029</v>
      </c>
      <c r="I4" s="1">
        <f>SUM(C4:C22)</f>
        <v>0.99750000000000005</v>
      </c>
      <c r="J4" s="1">
        <f>SUM(D4:D22)</f>
        <v>0.90249999999999964</v>
      </c>
      <c r="K4" s="2">
        <f t="shared" si="2"/>
        <v>4.7499999999999765E-2</v>
      </c>
      <c r="L4" s="4" t="str">
        <f t="shared" ref="L4:L22" si="7" xml:space="preserve"> CONCATENATE("+", ROUNDDOWN(K4/5*100, 0))</f>
        <v>+0</v>
      </c>
      <c r="M4" s="2">
        <f t="shared" si="3"/>
        <v>-4.7500000000000653E-2</v>
      </c>
      <c r="N4" s="2"/>
      <c r="O4" s="1">
        <f>SUM(B3:B4)</f>
        <v>0.1</v>
      </c>
      <c r="P4" s="1">
        <f>SUM(C3:C4)</f>
        <v>0.01</v>
      </c>
      <c r="Q4" s="1">
        <f>SUM(D3:D4)</f>
        <v>0.19</v>
      </c>
    </row>
    <row r="5" spans="1:17" x14ac:dyDescent="0.25">
      <c r="A5">
        <v>3</v>
      </c>
      <c r="B5" s="1">
        <f t="shared" si="4"/>
        <v>0.05</v>
      </c>
      <c r="C5" s="1">
        <f t="shared" si="0"/>
        <v>1.2500000000000001E-2</v>
      </c>
      <c r="D5" s="1">
        <f t="shared" si="1"/>
        <v>8.7499999999999994E-2</v>
      </c>
      <c r="E5" s="1">
        <f t="shared" si="5"/>
        <v>-3.7500000000000006E-2</v>
      </c>
      <c r="F5" s="1">
        <f t="shared" si="6"/>
        <v>3.7499999999999992E-2</v>
      </c>
      <c r="G5" s="1"/>
      <c r="H5" s="1">
        <f>SUM(B5:B22)</f>
        <v>0.90000000000000024</v>
      </c>
      <c r="I5" s="1">
        <f>SUM(C5:C22)</f>
        <v>0.9900000000000001</v>
      </c>
      <c r="J5" s="1">
        <f>SUM(D5:D22)</f>
        <v>0.80999999999999972</v>
      </c>
      <c r="K5" s="2">
        <f t="shared" si="2"/>
        <v>8.9999999999999858E-2</v>
      </c>
      <c r="L5" s="4" t="str">
        <f t="shared" si="7"/>
        <v>+1</v>
      </c>
      <c r="M5" s="2">
        <f t="shared" si="3"/>
        <v>-9.0000000000000524E-2</v>
      </c>
      <c r="N5" s="2"/>
      <c r="O5" s="1">
        <f>SUM(B3:B5)</f>
        <v>0.15000000000000002</v>
      </c>
      <c r="P5" s="1">
        <f>SUM(C3:C5)</f>
        <v>2.2499999999999999E-2</v>
      </c>
      <c r="Q5" s="1">
        <f>SUM(D3:D5)</f>
        <v>0.27749999999999997</v>
      </c>
    </row>
    <row r="6" spans="1:17" x14ac:dyDescent="0.25">
      <c r="A6">
        <v>4</v>
      </c>
      <c r="B6" s="1">
        <f t="shared" si="4"/>
        <v>0.05</v>
      </c>
      <c r="C6" s="1">
        <f t="shared" si="0"/>
        <v>1.7500000000000002E-2</v>
      </c>
      <c r="D6" s="1">
        <f t="shared" si="1"/>
        <v>8.2500000000000004E-2</v>
      </c>
      <c r="E6" s="1">
        <f t="shared" si="5"/>
        <v>-3.2500000000000001E-2</v>
      </c>
      <c r="F6" s="1">
        <f t="shared" si="6"/>
        <v>3.2500000000000001E-2</v>
      </c>
      <c r="G6" s="1"/>
      <c r="H6" s="1">
        <f>SUM(B6:B22)</f>
        <v>0.8500000000000002</v>
      </c>
      <c r="I6" s="1">
        <f>SUM(C6:C22)</f>
        <v>0.97750000000000015</v>
      </c>
      <c r="J6" s="1">
        <f>SUM(D6:D22)</f>
        <v>0.7224999999999997</v>
      </c>
      <c r="K6" s="2">
        <f t="shared" si="2"/>
        <v>0.12749999999999995</v>
      </c>
      <c r="L6" s="4" t="str">
        <f t="shared" si="7"/>
        <v>+2</v>
      </c>
      <c r="M6" s="2">
        <f t="shared" si="3"/>
        <v>-0.1275000000000005</v>
      </c>
      <c r="N6" s="2"/>
      <c r="O6" s="1">
        <f>SUM(B3:B6)</f>
        <v>0.2</v>
      </c>
      <c r="P6" s="1">
        <f>SUM(C3:C6)</f>
        <v>0.04</v>
      </c>
      <c r="Q6" s="1">
        <f>SUM(D3:D6)</f>
        <v>0.36</v>
      </c>
    </row>
    <row r="7" spans="1:17" x14ac:dyDescent="0.25">
      <c r="A7">
        <v>5</v>
      </c>
      <c r="B7" s="1">
        <f t="shared" si="4"/>
        <v>0.05</v>
      </c>
      <c r="C7" s="1">
        <f t="shared" si="0"/>
        <v>2.2499999999999999E-2</v>
      </c>
      <c r="D7" s="1">
        <f t="shared" si="1"/>
        <v>7.7499999999999999E-2</v>
      </c>
      <c r="E7" s="1">
        <f t="shared" si="5"/>
        <v>-2.7500000000000004E-2</v>
      </c>
      <c r="F7" s="1">
        <f t="shared" si="6"/>
        <v>2.7499999999999997E-2</v>
      </c>
      <c r="G7" s="1"/>
      <c r="H7" s="1">
        <f>SUM(B7:B22)</f>
        <v>0.80000000000000016</v>
      </c>
      <c r="I7" s="1">
        <f>SUM(C7:C22)</f>
        <v>0.96000000000000008</v>
      </c>
      <c r="J7" s="1">
        <f>SUM(D7:D22)</f>
        <v>0.63999999999999968</v>
      </c>
      <c r="K7" s="2">
        <f t="shared" si="2"/>
        <v>0.15999999999999992</v>
      </c>
      <c r="L7" s="4" t="str">
        <f t="shared" si="7"/>
        <v>+3</v>
      </c>
      <c r="M7" s="2">
        <f t="shared" si="3"/>
        <v>-0.16000000000000048</v>
      </c>
      <c r="N7" s="2"/>
      <c r="O7" s="1">
        <f>SUM(B3:B7)</f>
        <v>0.25</v>
      </c>
      <c r="P7" s="1">
        <f>SUM(C3:C7)</f>
        <v>6.25E-2</v>
      </c>
      <c r="Q7" s="1">
        <f>SUM(D3:D7)</f>
        <v>0.4375</v>
      </c>
    </row>
    <row r="8" spans="1:17" x14ac:dyDescent="0.25">
      <c r="A8">
        <v>6</v>
      </c>
      <c r="B8" s="1">
        <f t="shared" si="4"/>
        <v>0.05</v>
      </c>
      <c r="C8" s="1">
        <f t="shared" si="0"/>
        <v>2.75E-2</v>
      </c>
      <c r="D8" s="1">
        <f t="shared" si="1"/>
        <v>7.2499999999999995E-2</v>
      </c>
      <c r="E8" s="1">
        <f t="shared" si="5"/>
        <v>-2.2500000000000003E-2</v>
      </c>
      <c r="F8" s="1">
        <f t="shared" si="6"/>
        <v>2.2499999999999992E-2</v>
      </c>
      <c r="G8" s="1"/>
      <c r="H8" s="1">
        <f>SUM(B8:B22)</f>
        <v>0.75000000000000011</v>
      </c>
      <c r="I8" s="1">
        <f>SUM(C8:C22)</f>
        <v>0.93750000000000011</v>
      </c>
      <c r="J8" s="1">
        <f>SUM(D8:D22)</f>
        <v>0.56249999999999978</v>
      </c>
      <c r="K8" s="2">
        <f t="shared" si="2"/>
        <v>0.1875</v>
      </c>
      <c r="L8" s="4" t="str">
        <f t="shared" si="7"/>
        <v>+3</v>
      </c>
      <c r="M8" s="2">
        <f t="shared" si="3"/>
        <v>-0.18750000000000033</v>
      </c>
      <c r="N8" s="2"/>
      <c r="O8" s="1">
        <f>SUM(B3:B8)</f>
        <v>0.3</v>
      </c>
      <c r="P8" s="1">
        <f>SUM(C3:C8)</f>
        <v>0.09</v>
      </c>
      <c r="Q8" s="1">
        <f>SUM(D3:D8)</f>
        <v>0.51</v>
      </c>
    </row>
    <row r="9" spans="1:17" x14ac:dyDescent="0.25">
      <c r="A9">
        <v>7</v>
      </c>
      <c r="B9" s="1">
        <f t="shared" si="4"/>
        <v>0.05</v>
      </c>
      <c r="C9" s="1">
        <f t="shared" si="0"/>
        <v>3.2500000000000001E-2</v>
      </c>
      <c r="D9" s="1">
        <f t="shared" si="1"/>
        <v>6.7500000000000004E-2</v>
      </c>
      <c r="E9" s="1">
        <f t="shared" si="5"/>
        <v>-1.7500000000000002E-2</v>
      </c>
      <c r="F9" s="1">
        <f t="shared" si="6"/>
        <v>1.7500000000000002E-2</v>
      </c>
      <c r="G9" s="1"/>
      <c r="H9" s="1">
        <f>SUM(B9:B22)</f>
        <v>0.70000000000000007</v>
      </c>
      <c r="I9" s="1">
        <f>SUM(C9:C22)</f>
        <v>0.91000000000000014</v>
      </c>
      <c r="J9" s="1">
        <f>SUM(D9:D22)</f>
        <v>0.49</v>
      </c>
      <c r="K9" s="2">
        <f t="shared" si="2"/>
        <v>0.21000000000000008</v>
      </c>
      <c r="L9" s="4" t="str">
        <f t="shared" si="7"/>
        <v>+4</v>
      </c>
      <c r="M9" s="2">
        <f t="shared" si="3"/>
        <v>-0.21000000000000008</v>
      </c>
      <c r="N9" s="2"/>
      <c r="O9" s="1">
        <f>SUM(B3:B9)</f>
        <v>0.35</v>
      </c>
      <c r="P9" s="1">
        <f>SUM(C3:C9)</f>
        <v>0.1225</v>
      </c>
      <c r="Q9" s="1">
        <f>SUM(D3:D9)</f>
        <v>0.57750000000000001</v>
      </c>
    </row>
    <row r="10" spans="1:17" x14ac:dyDescent="0.25">
      <c r="A10">
        <v>8</v>
      </c>
      <c r="B10" s="1">
        <f t="shared" si="4"/>
        <v>0.05</v>
      </c>
      <c r="C10" s="1">
        <f t="shared" si="0"/>
        <v>3.7499999999999999E-2</v>
      </c>
      <c r="D10" s="1">
        <f t="shared" si="1"/>
        <v>6.25E-2</v>
      </c>
      <c r="E10" s="1">
        <f t="shared" si="5"/>
        <v>-1.2500000000000004E-2</v>
      </c>
      <c r="F10" s="1">
        <f t="shared" si="6"/>
        <v>1.2499999999999997E-2</v>
      </c>
      <c r="G10" s="1"/>
      <c r="H10" s="1">
        <f>SUM(B10:B22)</f>
        <v>0.65</v>
      </c>
      <c r="I10" s="1">
        <f>SUM(C10:C22)</f>
        <v>0.87750000000000006</v>
      </c>
      <c r="J10" s="1">
        <f>SUM(D10:D22)</f>
        <v>0.42249999999999999</v>
      </c>
      <c r="K10" s="2">
        <f t="shared" si="2"/>
        <v>0.22750000000000004</v>
      </c>
      <c r="L10" s="4" t="str">
        <f t="shared" si="7"/>
        <v>+4</v>
      </c>
      <c r="M10" s="2">
        <f t="shared" si="3"/>
        <v>-0.22750000000000004</v>
      </c>
      <c r="N10" s="2"/>
      <c r="O10" s="1">
        <f>SUM(B3:B10)</f>
        <v>0.39999999999999997</v>
      </c>
      <c r="P10" s="1">
        <f>SUM(C3:C10)</f>
        <v>0.16</v>
      </c>
      <c r="Q10" s="1">
        <f>SUM(D3:D10)</f>
        <v>0.64</v>
      </c>
    </row>
    <row r="11" spans="1:17" x14ac:dyDescent="0.25">
      <c r="A11">
        <v>9</v>
      </c>
      <c r="B11" s="1">
        <f t="shared" si="4"/>
        <v>0.05</v>
      </c>
      <c r="C11" s="1">
        <f t="shared" si="0"/>
        <v>4.2500000000000003E-2</v>
      </c>
      <c r="D11" s="1">
        <f t="shared" si="1"/>
        <v>5.7500000000000002E-2</v>
      </c>
      <c r="E11" s="1">
        <f t="shared" si="5"/>
        <v>-7.4999999999999997E-3</v>
      </c>
      <c r="F11" s="1">
        <f t="shared" si="6"/>
        <v>7.4999999999999997E-3</v>
      </c>
      <c r="G11" s="1"/>
      <c r="H11" s="1">
        <f>SUM(B11:B22)</f>
        <v>0.6</v>
      </c>
      <c r="I11" s="1">
        <f>SUM(C11:C22)</f>
        <v>0.84000000000000008</v>
      </c>
      <c r="J11" s="1">
        <f>SUM(D11:D22)</f>
        <v>0.3600000000000001</v>
      </c>
      <c r="K11" s="2">
        <f t="shared" si="2"/>
        <v>0.2400000000000001</v>
      </c>
      <c r="L11" s="4" t="str">
        <f t="shared" si="7"/>
        <v>+4</v>
      </c>
      <c r="M11" s="2">
        <f t="shared" si="3"/>
        <v>-0.23999999999999988</v>
      </c>
      <c r="N11" s="2"/>
      <c r="O11" s="1">
        <f>SUM(B3:B11)</f>
        <v>0.44999999999999996</v>
      </c>
      <c r="P11" s="1">
        <f>SUM(C3:C11)</f>
        <v>0.20250000000000001</v>
      </c>
      <c r="Q11" s="1">
        <f>SUM(D3:D11)</f>
        <v>0.69750000000000001</v>
      </c>
    </row>
    <row r="12" spans="1:17" x14ac:dyDescent="0.25">
      <c r="A12">
        <v>10</v>
      </c>
      <c r="B12" s="1">
        <f t="shared" si="4"/>
        <v>0.05</v>
      </c>
      <c r="C12" s="1">
        <f t="shared" si="0"/>
        <v>4.7500000000000001E-2</v>
      </c>
      <c r="D12" s="1">
        <f t="shared" si="1"/>
        <v>5.2499999999999998E-2</v>
      </c>
      <c r="E12" s="1">
        <f t="shared" si="5"/>
        <v>-2.5000000000000022E-3</v>
      </c>
      <c r="F12" s="1">
        <f t="shared" si="6"/>
        <v>2.4999999999999953E-3</v>
      </c>
      <c r="G12" s="1"/>
      <c r="H12" s="1">
        <f>SUM(B12:B22)</f>
        <v>0.54999999999999993</v>
      </c>
      <c r="I12" s="1">
        <f>SUM(C12:C22)</f>
        <v>0.7975000000000001</v>
      </c>
      <c r="J12" s="1">
        <f>SUM(D12:D22)</f>
        <v>0.30250000000000005</v>
      </c>
      <c r="K12" s="2">
        <f t="shared" si="2"/>
        <v>0.24750000000000016</v>
      </c>
      <c r="L12" s="4" t="str">
        <f t="shared" si="7"/>
        <v>+4</v>
      </c>
      <c r="M12" s="2">
        <f t="shared" si="3"/>
        <v>-0.24749999999999989</v>
      </c>
      <c r="N12" s="2"/>
      <c r="O12" s="1">
        <f>SUM(B3:B12)</f>
        <v>0.49999999999999994</v>
      </c>
      <c r="P12" s="1">
        <f>SUM(C3:C12)</f>
        <v>0.25</v>
      </c>
      <c r="Q12" s="1">
        <f>SUM(D3:D12)</f>
        <v>0.75</v>
      </c>
    </row>
    <row r="13" spans="1:17" x14ac:dyDescent="0.25">
      <c r="A13">
        <v>11</v>
      </c>
      <c r="B13" s="1">
        <f t="shared" si="4"/>
        <v>0.05</v>
      </c>
      <c r="C13" s="1">
        <f t="shared" si="0"/>
        <v>5.2499999999999998E-2</v>
      </c>
      <c r="D13" s="1">
        <f t="shared" si="1"/>
        <v>4.7500000000000001E-2</v>
      </c>
      <c r="E13" s="1">
        <f t="shared" si="5"/>
        <v>2.4999999999999953E-3</v>
      </c>
      <c r="F13" s="1">
        <f t="shared" si="6"/>
        <v>-2.5000000000000022E-3</v>
      </c>
      <c r="G13" s="1"/>
      <c r="H13" s="1">
        <f>SUM(B13:B22)</f>
        <v>0.49999999999999994</v>
      </c>
      <c r="I13" s="1">
        <f>SUM(C13:C22)</f>
        <v>0.75000000000000011</v>
      </c>
      <c r="J13" s="1">
        <f>SUM(D13:D22)</f>
        <v>0.25</v>
      </c>
      <c r="K13" s="2">
        <f t="shared" si="2"/>
        <v>0.25000000000000017</v>
      </c>
      <c r="L13" s="4" t="str">
        <f t="shared" si="7"/>
        <v>+5</v>
      </c>
      <c r="M13" s="2">
        <f t="shared" si="3"/>
        <v>-0.24999999999999994</v>
      </c>
      <c r="N13" s="2"/>
      <c r="O13" s="1">
        <f>SUM(B3:B13)</f>
        <v>0.54999999999999993</v>
      </c>
      <c r="P13" s="1">
        <f>SUM(C3:C13)</f>
        <v>0.30249999999999999</v>
      </c>
      <c r="Q13" s="1">
        <f>SUM(D3:D13)</f>
        <v>0.79749999999999999</v>
      </c>
    </row>
    <row r="14" spans="1:17" x14ac:dyDescent="0.25">
      <c r="A14">
        <v>12</v>
      </c>
      <c r="B14" s="1">
        <f t="shared" si="4"/>
        <v>0.05</v>
      </c>
      <c r="C14" s="1">
        <f t="shared" si="0"/>
        <v>5.7500000000000002E-2</v>
      </c>
      <c r="D14" s="1">
        <f t="shared" si="1"/>
        <v>4.2500000000000003E-2</v>
      </c>
      <c r="E14" s="1">
        <f t="shared" si="5"/>
        <v>7.4999999999999997E-3</v>
      </c>
      <c r="F14" s="1">
        <f t="shared" si="6"/>
        <v>-7.4999999999999997E-3</v>
      </c>
      <c r="G14" s="1"/>
      <c r="H14" s="1">
        <f>SUM(B14:B22)</f>
        <v>0.44999999999999996</v>
      </c>
      <c r="I14" s="1">
        <f>SUM(C14:C22)</f>
        <v>0.69750000000000012</v>
      </c>
      <c r="J14" s="1">
        <f>SUM(D14:D22)</f>
        <v>0.20250000000000001</v>
      </c>
      <c r="K14" s="2">
        <f t="shared" si="2"/>
        <v>0.24750000000000016</v>
      </c>
      <c r="L14" s="4" t="str">
        <f t="shared" si="7"/>
        <v>+4</v>
      </c>
      <c r="M14" s="2">
        <f t="shared" si="3"/>
        <v>-0.24749999999999994</v>
      </c>
      <c r="N14" s="2"/>
      <c r="O14" s="1">
        <f>SUM(B3:B14)</f>
        <v>0.6</v>
      </c>
      <c r="P14" s="1">
        <f>SUM(C3:C14)</f>
        <v>0.36</v>
      </c>
      <c r="Q14" s="1">
        <f>SUM(D3:D14)</f>
        <v>0.84</v>
      </c>
    </row>
    <row r="15" spans="1:17" x14ac:dyDescent="0.25">
      <c r="A15">
        <v>13</v>
      </c>
      <c r="B15" s="1">
        <f t="shared" si="4"/>
        <v>0.05</v>
      </c>
      <c r="C15" s="1">
        <f t="shared" si="0"/>
        <v>6.25E-2</v>
      </c>
      <c r="D15" s="1">
        <f t="shared" si="1"/>
        <v>3.7499999999999999E-2</v>
      </c>
      <c r="E15" s="1">
        <f t="shared" si="5"/>
        <v>1.2499999999999997E-2</v>
      </c>
      <c r="F15" s="1">
        <f t="shared" si="6"/>
        <v>-1.2500000000000004E-2</v>
      </c>
      <c r="G15" s="1"/>
      <c r="H15" s="1">
        <f>SUM(B15:B22)</f>
        <v>0.39999999999999997</v>
      </c>
      <c r="I15" s="1">
        <f>SUM(C15:C22)</f>
        <v>0.64000000000000012</v>
      </c>
      <c r="J15" s="1">
        <f>SUM(D15:D22)</f>
        <v>0.16000000000000003</v>
      </c>
      <c r="K15" s="2">
        <f t="shared" si="2"/>
        <v>0.24000000000000016</v>
      </c>
      <c r="L15" s="4" t="str">
        <f t="shared" si="7"/>
        <v>+4</v>
      </c>
      <c r="M15" s="2">
        <f t="shared" si="3"/>
        <v>-0.23999999999999994</v>
      </c>
      <c r="N15" s="2"/>
      <c r="O15" s="1">
        <f>SUM(B3:B15)</f>
        <v>0.65</v>
      </c>
      <c r="P15" s="1">
        <f>SUM(C3:C15)</f>
        <v>0.42249999999999999</v>
      </c>
      <c r="Q15" s="1">
        <f>SUM(D3:D15)</f>
        <v>0.87749999999999995</v>
      </c>
    </row>
    <row r="16" spans="1:17" x14ac:dyDescent="0.25">
      <c r="A16">
        <v>14</v>
      </c>
      <c r="B16" s="1">
        <f t="shared" si="4"/>
        <v>0.05</v>
      </c>
      <c r="C16" s="1">
        <f t="shared" si="0"/>
        <v>6.7500000000000004E-2</v>
      </c>
      <c r="D16" s="1">
        <f t="shared" si="1"/>
        <v>3.2500000000000001E-2</v>
      </c>
      <c r="E16" s="1">
        <f t="shared" si="5"/>
        <v>1.7500000000000002E-2</v>
      </c>
      <c r="F16" s="1">
        <f t="shared" si="6"/>
        <v>-1.7500000000000002E-2</v>
      </c>
      <c r="G16" s="1"/>
      <c r="H16" s="1">
        <f>SUM(B16:B22)</f>
        <v>0.35</v>
      </c>
      <c r="I16" s="1">
        <f>SUM(C16:C22)</f>
        <v>0.57750000000000012</v>
      </c>
      <c r="J16" s="1">
        <f>SUM(D16:D22)</f>
        <v>0.1225</v>
      </c>
      <c r="K16" s="2">
        <f t="shared" si="2"/>
        <v>0.22750000000000015</v>
      </c>
      <c r="L16" s="4" t="str">
        <f t="shared" si="7"/>
        <v>+4</v>
      </c>
      <c r="M16" s="2">
        <f t="shared" si="3"/>
        <v>-0.22749999999999998</v>
      </c>
      <c r="N16" s="2"/>
      <c r="O16" s="1">
        <f>SUM(B3:B16)</f>
        <v>0.70000000000000007</v>
      </c>
      <c r="P16" s="1">
        <f>SUM(C3:C16)</f>
        <v>0.49</v>
      </c>
      <c r="Q16" s="1">
        <f>SUM(D3:D16)</f>
        <v>0.90999999999999992</v>
      </c>
    </row>
    <row r="17" spans="1:17" x14ac:dyDescent="0.25">
      <c r="A17">
        <v>15</v>
      </c>
      <c r="B17" s="1">
        <f t="shared" si="4"/>
        <v>0.05</v>
      </c>
      <c r="C17" s="1">
        <f t="shared" si="0"/>
        <v>7.2499999999999995E-2</v>
      </c>
      <c r="D17" s="1">
        <f t="shared" si="1"/>
        <v>2.75E-2</v>
      </c>
      <c r="E17" s="1">
        <f t="shared" si="5"/>
        <v>2.2499999999999992E-2</v>
      </c>
      <c r="F17" s="1">
        <f t="shared" si="6"/>
        <v>-2.2500000000000003E-2</v>
      </c>
      <c r="G17" s="1"/>
      <c r="H17" s="1">
        <f>SUM(B17:B22)</f>
        <v>0.3</v>
      </c>
      <c r="I17" s="1">
        <f>SUM(C17:C22)</f>
        <v>0.51</v>
      </c>
      <c r="J17" s="1">
        <f>SUM(D17:D22)</f>
        <v>0.09</v>
      </c>
      <c r="K17" s="2">
        <f t="shared" si="2"/>
        <v>0.21000000000000002</v>
      </c>
      <c r="L17" s="4" t="str">
        <f t="shared" si="7"/>
        <v>+4</v>
      </c>
      <c r="M17" s="2">
        <f t="shared" si="3"/>
        <v>-0.21</v>
      </c>
      <c r="N17" s="2"/>
      <c r="O17" s="1">
        <f>SUM(B3:B17)</f>
        <v>0.75000000000000011</v>
      </c>
      <c r="P17" s="1">
        <f>SUM(C3:C17)</f>
        <v>0.5625</v>
      </c>
      <c r="Q17" s="1">
        <f>SUM(D3:D17)</f>
        <v>0.93749999999999989</v>
      </c>
    </row>
    <row r="18" spans="1:17" x14ac:dyDescent="0.25">
      <c r="A18">
        <v>16</v>
      </c>
      <c r="B18" s="1">
        <f t="shared" si="4"/>
        <v>0.05</v>
      </c>
      <c r="C18" s="1">
        <f t="shared" si="0"/>
        <v>7.7499999999999999E-2</v>
      </c>
      <c r="D18" s="1">
        <f t="shared" si="1"/>
        <v>2.2499999999999999E-2</v>
      </c>
      <c r="E18" s="1">
        <f t="shared" si="5"/>
        <v>2.7499999999999997E-2</v>
      </c>
      <c r="F18" s="1">
        <f t="shared" si="6"/>
        <v>-2.7500000000000004E-2</v>
      </c>
      <c r="G18" s="1"/>
      <c r="H18" s="1">
        <f>SUM(B18:B22)</f>
        <v>0.25</v>
      </c>
      <c r="I18" s="1">
        <f>SUM(C18:C22)</f>
        <v>0.4375</v>
      </c>
      <c r="J18" s="1">
        <f>SUM(D18:D22)</f>
        <v>6.25E-2</v>
      </c>
      <c r="K18" s="2">
        <f t="shared" si="2"/>
        <v>0.1875</v>
      </c>
      <c r="L18" s="4" t="str">
        <f t="shared" si="7"/>
        <v>+3</v>
      </c>
      <c r="M18" s="2">
        <f t="shared" si="3"/>
        <v>-0.1875</v>
      </c>
      <c r="N18" s="2"/>
      <c r="O18" s="1">
        <f>SUM(B3:B18)</f>
        <v>0.80000000000000016</v>
      </c>
      <c r="P18" s="1">
        <f>SUM(C3:C18)</f>
        <v>0.64</v>
      </c>
      <c r="Q18" s="1">
        <f>SUM(D3:D18)</f>
        <v>0.95999999999999985</v>
      </c>
    </row>
    <row r="19" spans="1:17" x14ac:dyDescent="0.25">
      <c r="A19">
        <v>17</v>
      </c>
      <c r="B19" s="1">
        <f t="shared" si="4"/>
        <v>0.05</v>
      </c>
      <c r="C19" s="1">
        <f t="shared" si="0"/>
        <v>8.2500000000000004E-2</v>
      </c>
      <c r="D19" s="1">
        <f t="shared" si="1"/>
        <v>1.7500000000000002E-2</v>
      </c>
      <c r="E19" s="1">
        <f t="shared" si="5"/>
        <v>3.2500000000000001E-2</v>
      </c>
      <c r="F19" s="1">
        <f t="shared" si="6"/>
        <v>-3.2500000000000001E-2</v>
      </c>
      <c r="G19" s="1"/>
      <c r="H19" s="1">
        <f>SUM(B19:B22)</f>
        <v>0.2</v>
      </c>
      <c r="I19" s="1">
        <f>SUM(C19:C22)</f>
        <v>0.36</v>
      </c>
      <c r="J19" s="1">
        <f>SUM(D19:D22)</f>
        <v>4.0000000000000008E-2</v>
      </c>
      <c r="K19" s="2">
        <f t="shared" si="2"/>
        <v>0.15999999999999998</v>
      </c>
      <c r="L19" s="4" t="str">
        <f t="shared" si="7"/>
        <v>+3</v>
      </c>
      <c r="M19" s="2">
        <f t="shared" si="3"/>
        <v>-0.16</v>
      </c>
      <c r="N19" s="2"/>
      <c r="O19" s="1">
        <f>SUM(B3:B19)</f>
        <v>0.8500000000000002</v>
      </c>
      <c r="P19" s="1">
        <f>SUM(C3:C19)</f>
        <v>0.72250000000000003</v>
      </c>
      <c r="Q19" s="1">
        <f>SUM(D3:D19)</f>
        <v>0.97749999999999981</v>
      </c>
    </row>
    <row r="20" spans="1:17" x14ac:dyDescent="0.25">
      <c r="A20">
        <v>18</v>
      </c>
      <c r="B20" s="1">
        <f t="shared" si="4"/>
        <v>0.05</v>
      </c>
      <c r="C20" s="1">
        <f t="shared" si="0"/>
        <v>8.7499999999999994E-2</v>
      </c>
      <c r="D20" s="1">
        <f t="shared" si="1"/>
        <v>1.2500000000000001E-2</v>
      </c>
      <c r="E20" s="1">
        <f t="shared" si="5"/>
        <v>3.7499999999999992E-2</v>
      </c>
      <c r="F20" s="1">
        <f t="shared" si="6"/>
        <v>-3.7500000000000006E-2</v>
      </c>
      <c r="G20" s="1"/>
      <c r="H20" s="1">
        <f>SUM(B20:B22)</f>
        <v>0.15000000000000002</v>
      </c>
      <c r="I20" s="1">
        <f>SUM(C20:C22)</f>
        <v>0.27749999999999997</v>
      </c>
      <c r="J20" s="1">
        <f>SUM(D20:D22)</f>
        <v>2.2499999999999999E-2</v>
      </c>
      <c r="K20" s="2">
        <f t="shared" si="2"/>
        <v>0.12749999999999995</v>
      </c>
      <c r="L20" s="4" t="str">
        <f t="shared" si="7"/>
        <v>+2</v>
      </c>
      <c r="M20" s="2">
        <f t="shared" si="3"/>
        <v>-0.12750000000000003</v>
      </c>
      <c r="N20" s="2"/>
      <c r="O20" s="1">
        <f>SUM(B3:B20)</f>
        <v>0.90000000000000024</v>
      </c>
      <c r="P20" s="1">
        <f>SUM(C3:C20)</f>
        <v>0.81</v>
      </c>
      <c r="Q20" s="1">
        <f>SUM(D3:D20)</f>
        <v>0.98999999999999977</v>
      </c>
    </row>
    <row r="21" spans="1:17" x14ac:dyDescent="0.25">
      <c r="A21">
        <v>19</v>
      </c>
      <c r="B21" s="1">
        <f t="shared" si="4"/>
        <v>0.05</v>
      </c>
      <c r="C21" s="1">
        <f t="shared" si="0"/>
        <v>9.2499999999999999E-2</v>
      </c>
      <c r="D21" s="1">
        <f t="shared" si="1"/>
        <v>7.4999999999999997E-3</v>
      </c>
      <c r="E21" s="1">
        <f t="shared" si="5"/>
        <v>4.2499999999999996E-2</v>
      </c>
      <c r="F21" s="1">
        <f t="shared" si="6"/>
        <v>-4.2500000000000003E-2</v>
      </c>
      <c r="G21" s="1"/>
      <c r="H21" s="1">
        <f>SUM(B21:B22)</f>
        <v>0.1</v>
      </c>
      <c r="I21" s="1">
        <f>SUM(C21:C22)</f>
        <v>0.19</v>
      </c>
      <c r="J21" s="1">
        <f>SUM(D21:D22)</f>
        <v>0.01</v>
      </c>
      <c r="K21" s="2">
        <f t="shared" si="2"/>
        <v>0.09</v>
      </c>
      <c r="L21" s="4" t="str">
        <f t="shared" si="7"/>
        <v>+1</v>
      </c>
      <c r="M21" s="2">
        <f t="shared" si="3"/>
        <v>-9.0000000000000011E-2</v>
      </c>
      <c r="N21" s="2"/>
      <c r="O21" s="1">
        <f>SUM(B3:B21)</f>
        <v>0.95000000000000029</v>
      </c>
      <c r="P21" s="1">
        <f>SUM(C3:C21)</f>
        <v>0.90250000000000008</v>
      </c>
      <c r="Q21" s="1">
        <f>SUM(D3:D21)</f>
        <v>0.99749999999999972</v>
      </c>
    </row>
    <row r="22" spans="1:17" x14ac:dyDescent="0.25">
      <c r="A22">
        <v>20</v>
      </c>
      <c r="B22" s="1">
        <f t="shared" si="4"/>
        <v>0.05</v>
      </c>
      <c r="C22" s="1">
        <f t="shared" si="0"/>
        <v>9.7500000000000003E-2</v>
      </c>
      <c r="D22" s="1">
        <f t="shared" si="1"/>
        <v>2.5000000000000001E-3</v>
      </c>
      <c r="E22" s="1">
        <f t="shared" si="5"/>
        <v>4.7500000000000001E-2</v>
      </c>
      <c r="F22" s="1">
        <f t="shared" si="6"/>
        <v>-4.7500000000000001E-2</v>
      </c>
      <c r="G22" s="1"/>
      <c r="H22" s="1">
        <f>SUM(B22)</f>
        <v>0.05</v>
      </c>
      <c r="I22" s="1">
        <f>SUM(C22)</f>
        <v>9.7500000000000003E-2</v>
      </c>
      <c r="J22" s="1">
        <f>SUM(D22)</f>
        <v>2.5000000000000001E-3</v>
      </c>
      <c r="K22" s="2">
        <f t="shared" si="2"/>
        <v>4.7500000000000001E-2</v>
      </c>
      <c r="L22" s="4" t="str">
        <f t="shared" si="7"/>
        <v>+0</v>
      </c>
      <c r="M22" s="2">
        <f t="shared" si="3"/>
        <v>-4.7500000000000001E-2</v>
      </c>
      <c r="N22" s="2"/>
      <c r="O22" s="1">
        <f>SUM(B3:B22)</f>
        <v>1.0000000000000002</v>
      </c>
      <c r="P22" s="1">
        <f>SUM(C3:C22)</f>
        <v>1</v>
      </c>
      <c r="Q22" s="1">
        <f>SUM(D3:D22)</f>
        <v>0.99999999999999967</v>
      </c>
    </row>
    <row r="23" spans="1:17" x14ac:dyDescent="0.25">
      <c r="I23" s="2"/>
      <c r="P23" s="2"/>
    </row>
  </sheetData>
  <conditionalFormatting sqref="B3:G2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{A9C7ABD1-04B8-4955-9761-A89BD0969D9B}</x14:id>
        </ext>
      </extLst>
    </cfRule>
  </conditionalFormatting>
  <conditionalFormatting sqref="O3:Q2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{66257C7A-89A0-4AF2-A2C0-2183B95E3B57}</x14:id>
        </ext>
      </extLst>
    </cfRule>
  </conditionalFormatting>
  <conditionalFormatting sqref="H3:J2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{C7EB0E0F-2EA1-437B-9DD0-946F8F76402D}</x14:id>
        </ext>
      </extLst>
    </cfRule>
  </conditionalFormatting>
  <conditionalFormatting sqref="K3:L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{D6E878F9-BF56-4A34-93BE-B8004F33D696}</x14:id>
        </ext>
      </extLst>
    </cfRule>
  </conditionalFormatting>
  <conditionalFormatting sqref="M3:N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{F9A11E36-C653-4512-BBCE-ADA84A4073B4}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C7ABD1-04B8-4955-9761-A89BD0969D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B3:G22</xm:sqref>
        </x14:conditionalFormatting>
        <x14:conditionalFormatting xmlns:xm="http://schemas.microsoft.com/office/excel/2006/main">
          <x14:cfRule type="dataBar" id="{66257C7A-89A0-4AF2-A2C0-2183B95E3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O3:Q22</xm:sqref>
        </x14:conditionalFormatting>
        <x14:conditionalFormatting xmlns:xm="http://schemas.microsoft.com/office/excel/2006/main">
          <x14:cfRule type="dataBar" id="{C7EB0E0F-2EA1-437B-9DD0-946F8F7640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H3:J22</xm:sqref>
        </x14:conditionalFormatting>
        <x14:conditionalFormatting xmlns:xm="http://schemas.microsoft.com/office/excel/2006/main">
          <x14:cfRule type="dataBar" id="{D6E878F9-BF56-4A34-93BE-B8004F33D6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K3:L22</xm:sqref>
        </x14:conditionalFormatting>
        <x14:conditionalFormatting xmlns:xm="http://schemas.microsoft.com/office/excel/2006/main">
          <x14:cfRule type="dataBar" id="{F9A11E36-C653-4512-BBCE-ADA84A407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M3:N22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9" sqref="P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7" sqref="S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</vt:lpstr>
      <vt:lpstr>Chart - Normal Ind</vt:lpstr>
      <vt:lpstr>Chart - Advantage Ind</vt:lpstr>
      <vt:lpstr>Chart - Disadvantage Ind</vt:lpstr>
      <vt:lpstr>Chart - All Ind</vt:lpstr>
      <vt:lpstr>Chart - LowerThan</vt:lpstr>
      <vt:lpstr>Chart - HigherThan</vt:lpstr>
    </vt:vector>
  </TitlesOfParts>
  <Company>GMO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Advantage in DnD 5</dc:title>
  <dc:creator>www.zerohitpoints.com</dc:creator>
  <cp:lastModifiedBy>rcabrera</cp:lastModifiedBy>
  <dcterms:created xsi:type="dcterms:W3CDTF">2014-08-18T13:36:39Z</dcterms:created>
  <dcterms:modified xsi:type="dcterms:W3CDTF">2014-09-02T20:19:52Z</dcterms:modified>
</cp:coreProperties>
</file>